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540" windowWidth="23355" windowHeight="9210"/>
  </bookViews>
  <sheets>
    <sheet name="Культура и спорт" sheetId="1" r:id="rId1"/>
  </sheets>
  <calcPr calcId="125725"/>
</workbook>
</file>

<file path=xl/calcChain.xml><?xml version="1.0" encoding="utf-8"?>
<calcChain xmlns="http://schemas.openxmlformats.org/spreadsheetml/2006/main">
  <c r="E37" i="1"/>
  <c r="E39"/>
  <c r="E41"/>
  <c r="E42"/>
  <c r="E17"/>
  <c r="E18"/>
  <c r="E19"/>
  <c r="E20"/>
  <c r="E22"/>
  <c r="E23"/>
  <c r="E24"/>
  <c r="E25"/>
  <c r="E27"/>
  <c r="E29"/>
  <c r="E30"/>
  <c r="D28"/>
  <c r="E28" s="1"/>
  <c r="F21"/>
  <c r="F20"/>
  <c r="F16" s="1"/>
  <c r="F27"/>
  <c r="F26" s="1"/>
  <c r="D16"/>
  <c r="E16" s="1"/>
  <c r="D21"/>
  <c r="E21" s="1"/>
  <c r="F28"/>
  <c r="C40"/>
  <c r="F38"/>
  <c r="D38"/>
  <c r="E38" s="1"/>
  <c r="C38"/>
  <c r="C28"/>
  <c r="C15"/>
  <c r="C14" l="1"/>
  <c r="D15"/>
  <c r="F15"/>
  <c r="F14" s="1"/>
  <c r="F36"/>
  <c r="D36"/>
  <c r="E36" s="1"/>
  <c r="C36"/>
  <c r="C26"/>
  <c r="D26"/>
  <c r="E26" s="1"/>
  <c r="D14" l="1"/>
  <c r="E15"/>
  <c r="F31"/>
  <c r="D34"/>
  <c r="C34"/>
  <c r="D32"/>
  <c r="C32"/>
  <c r="F42"/>
  <c r="F40" s="1"/>
  <c r="D40"/>
  <c r="E40" s="1"/>
  <c r="F33"/>
  <c r="F32" s="1"/>
  <c r="F35"/>
  <c r="F34" s="1"/>
  <c r="C31"/>
  <c r="D31" l="1"/>
</calcChain>
</file>

<file path=xl/sharedStrings.xml><?xml version="1.0" encoding="utf-8"?>
<sst xmlns="http://schemas.openxmlformats.org/spreadsheetml/2006/main" count="50" uniqueCount="48">
  <si>
    <t xml:space="preserve">2. Приобретение инвентаря, формы, организация  поездок команд поселения на соревнования различного уровня по  футболу, волейболу </t>
  </si>
  <si>
    <r>
      <rPr>
        <b/>
        <sz val="10"/>
        <color theme="1"/>
        <rFont val="Times New Roman"/>
        <family val="1"/>
        <charset val="204"/>
      </rPr>
      <t>Задача 2</t>
    </r>
    <r>
      <rPr>
        <sz val="10"/>
        <color theme="1"/>
        <rFont val="Times New Roman"/>
        <family val="1"/>
        <charset val="204"/>
      </rPr>
      <t xml:space="preserve"> Формирование доступных условий для занятий физической культурой, спортом различных категорий населения</t>
    </r>
  </si>
  <si>
    <t>Увеличение численности жителей МО «Юкковское сельское поселение», регулярно занимающихся физической культурой и спортом.</t>
  </si>
  <si>
    <r>
      <rPr>
        <b/>
        <sz val="10"/>
        <color theme="1"/>
        <rFont val="Times New Roman"/>
        <family val="1"/>
        <charset val="204"/>
      </rPr>
      <t>Задача 1</t>
    </r>
    <r>
      <rPr>
        <sz val="10"/>
        <color theme="1"/>
        <rFont val="Times New Roman"/>
        <family val="1"/>
        <charset val="204"/>
      </rPr>
      <t xml:space="preserve"> Внедрение новых форм организации физкультурно-спортивной деятельности</t>
    </r>
  </si>
  <si>
    <t xml:space="preserve">1.  Увеличение численности жителей МО «Юкковское сельское поселение», регулярно занимающихся физической культурой и спортом.
2. Увеличение количества спортсменов МО «Юкковское сельское поселение», принимающих участие в поселенческих, межпоселенческих , районных , областных  массовых спортивных мероприятиях. 
3. Повышение спортивных достижений спортсменов и сборных команд поселения на соревнованиях  различного уровня. </t>
  </si>
  <si>
    <t>Подпрограмма №2 «Развитие физической культуры и массового спорта  в МО «Юкковское сельское поселение»</t>
  </si>
  <si>
    <r>
      <rPr>
        <b/>
        <sz val="10"/>
        <color theme="1"/>
        <rFont val="Times New Roman"/>
        <family val="1"/>
        <charset val="204"/>
      </rPr>
      <t>Задача 1</t>
    </r>
    <r>
      <rPr>
        <sz val="10"/>
        <color theme="1"/>
        <rFont val="Times New Roman"/>
        <family val="1"/>
        <charset val="204"/>
      </rPr>
      <t xml:space="preserve"> проведение культурно-массовых мероприятий и создание условий для развития и реализации культурного и духовного потенциала каждой личности </t>
    </r>
  </si>
  <si>
    <r>
      <t xml:space="preserve">Подпрограмма №1 «Развитие культуры МО  </t>
    </r>
    <r>
      <rPr>
        <b/>
        <sz val="12"/>
        <color theme="1"/>
        <rFont val="Times New Roman"/>
        <family val="1"/>
        <charset val="204"/>
      </rPr>
      <t xml:space="preserve">«Юкковское сельское поселение»  </t>
    </r>
  </si>
  <si>
    <t>(тыс. руб.)</t>
  </si>
  <si>
    <t>Профинансировано</t>
  </si>
  <si>
    <t>Степень и результаты выполнения мероприятия</t>
  </si>
  <si>
    <t>Выполнено</t>
  </si>
  <si>
    <t>Запланировано  </t>
  </si>
  <si>
    <t>Наименования подпрограммы, мероприятия (с указанием порядкового номера)</t>
  </si>
  <si>
    <t>физической культуры и массового спорта в МО «Юкковское сельское поселение»</t>
  </si>
  <si>
    <t xml:space="preserve">муниципальной программы МО «Юкковское сельское поселение» «Развитие </t>
  </si>
  <si>
    <t>Оперативный  отчет о выполнении</t>
  </si>
  <si>
    <t>Приложение 4</t>
  </si>
  <si>
    <t>к порядку разработки, реализации и</t>
  </si>
  <si>
    <t>оценки эффективности муниципальных</t>
  </si>
  <si>
    <t>программ МО "Юкковское сельское поселение"</t>
  </si>
  <si>
    <t>(наименование муниципальной программы)</t>
  </si>
  <si>
    <t xml:space="preserve">Увеличение численности жителей МО «Юкковское сельское поселение», регулярно занимающихся физической культурой и спортом.  </t>
  </si>
  <si>
    <r>
      <rPr>
        <b/>
        <sz val="10"/>
        <color theme="1"/>
        <rFont val="Times New Roman"/>
        <family val="1"/>
        <charset val="204"/>
      </rPr>
      <t>Задача 2</t>
    </r>
    <r>
      <rPr>
        <sz val="10"/>
        <color theme="1"/>
        <rFont val="Times New Roman"/>
        <family val="1"/>
        <charset val="204"/>
      </rPr>
      <t xml:space="preserve"> Выявление, охрана и популяризация культурного и исторического наследия</t>
    </r>
  </si>
  <si>
    <t>Мероприятие 1. Организация совместно с руководством МОБУ «Агалатовская средняя общеобразовательная школа»  соревнований по плаванию</t>
  </si>
  <si>
    <t>Мероприятие 2.1  Проведение акций, направленных на сохранение существующих объектов и выявление новых: проведение субботников на мемориалах, памятниках, расположенных на территории поселения, уточнение имен не увековеченных участников Великой Отечественной войны 1941-1945 г.г., захороненных в братских могилах на территории поселения и их увековечение</t>
  </si>
  <si>
    <r>
      <rPr>
        <b/>
        <sz val="10"/>
        <color theme="1"/>
        <rFont val="Times New Roman"/>
        <family val="1"/>
        <charset val="204"/>
      </rPr>
      <t>Задача 1</t>
    </r>
    <r>
      <rPr>
        <sz val="10"/>
        <color theme="1"/>
        <rFont val="Times New Roman"/>
        <family val="1"/>
        <charset val="204"/>
      </rPr>
      <t xml:space="preserve">    Формирование доступных условий для занятий физической культурой, спортом различных категорий населения</t>
    </r>
  </si>
  <si>
    <r>
      <rPr>
        <b/>
        <sz val="10"/>
        <color theme="1"/>
        <rFont val="Times New Roman"/>
        <family val="1"/>
        <charset val="204"/>
      </rPr>
      <t xml:space="preserve">Задача 2  </t>
    </r>
    <r>
      <rPr>
        <sz val="10"/>
        <color theme="1"/>
        <rFont val="Times New Roman"/>
        <family val="1"/>
        <charset val="204"/>
      </rPr>
      <t>Развитие базовых видов спорта</t>
    </r>
  </si>
  <si>
    <r>
      <rPr>
        <b/>
        <sz val="10"/>
        <color theme="1"/>
        <rFont val="Times New Roman"/>
        <family val="1"/>
        <charset val="204"/>
      </rPr>
      <t>Задача 3</t>
    </r>
    <r>
      <rPr>
        <sz val="10"/>
        <color theme="1"/>
        <rFont val="Times New Roman"/>
        <family val="1"/>
        <charset val="204"/>
      </rPr>
      <t xml:space="preserve"> Организация системной пропаганды физической активности и здорового образа жизни</t>
    </r>
  </si>
  <si>
    <t>за январь-июнь 2021 года</t>
  </si>
  <si>
    <t>на 2021 год (тыс. руб.)</t>
  </si>
  <si>
    <t>Мероприятие 1.1 Организация и проведение культурно-массовых мероприятий, конкурсов, выставок, фестивалей, мастер-классов</t>
  </si>
  <si>
    <t>Мероприятие 1.2 Вручение ценных подарков различным категориям граждан к государственным, профессиональным праздникам и Дням воинской славы России</t>
  </si>
  <si>
    <t xml:space="preserve">Мероприятие 1.3 Организация бесплатных поездок и посещений для жителей поселения  в музеи, театры, цирки, на концерты и иные учреждения культуры, искусства, развлекательного характера СПБ и Лен. Области, к памятникам истории, архитектуры, искусства, проведение экскурсий и т.д. </t>
  </si>
  <si>
    <t>Мероприятие 1.4 Организация мероприятий, посвященных профессиональным праздникам</t>
  </si>
  <si>
    <r>
      <rPr>
        <b/>
        <sz val="10"/>
        <color theme="1"/>
        <rFont val="Times New Roman"/>
        <family val="1"/>
        <charset val="204"/>
      </rPr>
      <t>Задача 3</t>
    </r>
    <r>
      <rPr>
        <sz val="10"/>
        <color theme="1"/>
        <rFont val="Times New Roman"/>
        <family val="1"/>
        <charset val="204"/>
      </rPr>
      <t xml:space="preserve"> Организация библиотечного обслуживания населения МО "Юкковское сельское поселение"</t>
    </r>
  </si>
  <si>
    <t>Мероприятие 3.1 Комплектование книжного фонда</t>
  </si>
  <si>
    <t>Мероприятие 3.2 Расходы на обеспечение деятельности библиотек</t>
  </si>
  <si>
    <t>Мероприятие 1.1   Оснащение спортивным оборудованием, инвентарем, формой, организация поездок любительских команд поселения на соревнования различного уровня по разным видам спорта</t>
  </si>
  <si>
    <t>Мероприятие 2.1   Проведение физкультурно-спортивных мероприятий, соревнований, турниров по разным видам спорта в МО "Юкковское сельское поселение"</t>
  </si>
  <si>
    <t>Формирование потребности населения в культурном развитии, увеличение числа  жителей, принимающих участие в поездках по культурным, историческим местам СПб и ЛО, увеличение численности участников культурно – массовых, досуговых мероприятий, выявление, охрана и популяризация культурного наследия</t>
  </si>
  <si>
    <t>Мероприятие 3.1   Организация участия команд поселения в туристических слетах на территории Ленинградской области</t>
  </si>
  <si>
    <t>Мероприятие 3.2   Организация спортивного досуга с населением по месту жительства</t>
  </si>
  <si>
    <t>День полного снятия Блокады Ленинграда</t>
  </si>
  <si>
    <t>Масленица</t>
  </si>
  <si>
    <t>День Победы</t>
  </si>
  <si>
    <t>День счастливого ребенка</t>
  </si>
  <si>
    <t>Конкурсы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</si>
</sst>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4" fontId="0" fillId="0" borderId="0" xfId="0" applyNumberFormat="1"/>
    <xf numFmtId="9" fontId="3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44"/>
  <sheetViews>
    <sheetView tabSelected="1" topLeftCell="A42" workbookViewId="0">
      <selection activeCell="B44" sqref="B44:E48"/>
    </sheetView>
  </sheetViews>
  <sheetFormatPr defaultRowHeight="15"/>
  <cols>
    <col min="1" max="1" width="0.140625" customWidth="1"/>
    <col min="2" max="2" width="48.42578125" customWidth="1"/>
    <col min="3" max="3" width="13.140625" customWidth="1"/>
    <col min="4" max="4" width="11" customWidth="1"/>
    <col min="5" max="5" width="46.85546875" style="1" customWidth="1"/>
    <col min="6" max="6" width="14" customWidth="1"/>
    <col min="7" max="7" width="11" customWidth="1"/>
  </cols>
  <sheetData>
    <row r="1" spans="2:6">
      <c r="E1" s="30" t="s">
        <v>17</v>
      </c>
      <c r="F1" s="30"/>
    </row>
    <row r="2" spans="2:6">
      <c r="E2" s="30" t="s">
        <v>18</v>
      </c>
      <c r="F2" s="30"/>
    </row>
    <row r="3" spans="2:6">
      <c r="E3" s="30" t="s">
        <v>19</v>
      </c>
      <c r="F3" s="30"/>
    </row>
    <row r="4" spans="2:6">
      <c r="E4" s="30" t="s">
        <v>20</v>
      </c>
      <c r="F4" s="30"/>
    </row>
    <row r="6" spans="2:6" ht="18.75">
      <c r="B6" s="27" t="s">
        <v>16</v>
      </c>
      <c r="C6" s="27"/>
      <c r="D6" s="27"/>
      <c r="E6" s="27"/>
      <c r="F6" s="27"/>
    </row>
    <row r="7" spans="2:6" ht="18.75">
      <c r="B7" s="27" t="s">
        <v>15</v>
      </c>
      <c r="C7" s="27"/>
      <c r="D7" s="27"/>
      <c r="E7" s="27"/>
      <c r="F7" s="27"/>
    </row>
    <row r="8" spans="2:6" ht="18.75">
      <c r="B8" s="28" t="s">
        <v>14</v>
      </c>
      <c r="C8" s="28"/>
      <c r="D8" s="28"/>
      <c r="E8" s="28"/>
      <c r="F8" s="28"/>
    </row>
    <row r="9" spans="2:6">
      <c r="B9" s="29" t="s">
        <v>21</v>
      </c>
      <c r="C9" s="29"/>
      <c r="D9" s="29"/>
      <c r="E9" s="29"/>
      <c r="F9" s="29"/>
    </row>
    <row r="10" spans="2:6">
      <c r="B10" s="29" t="s">
        <v>29</v>
      </c>
      <c r="C10" s="29"/>
      <c r="D10" s="29"/>
      <c r="E10" s="29"/>
      <c r="F10" s="29"/>
    </row>
    <row r="11" spans="2:6" ht="30">
      <c r="B11" s="25" t="s">
        <v>13</v>
      </c>
      <c r="C11" s="20" t="s">
        <v>12</v>
      </c>
      <c r="D11" s="20" t="s">
        <v>11</v>
      </c>
      <c r="E11" s="26" t="s">
        <v>10</v>
      </c>
      <c r="F11" s="21" t="s">
        <v>9</v>
      </c>
    </row>
    <row r="12" spans="2:6" ht="30">
      <c r="B12" s="25"/>
      <c r="C12" s="22" t="s">
        <v>30</v>
      </c>
      <c r="D12" s="22" t="s">
        <v>8</v>
      </c>
      <c r="E12" s="26"/>
      <c r="F12" s="23" t="s">
        <v>8</v>
      </c>
    </row>
    <row r="13" spans="2:6" ht="15.75">
      <c r="B13" s="8">
        <v>1</v>
      </c>
      <c r="C13" s="5">
        <v>2</v>
      </c>
      <c r="D13" s="5">
        <v>3</v>
      </c>
      <c r="E13" s="9">
        <v>4</v>
      </c>
      <c r="F13" s="8">
        <v>5</v>
      </c>
    </row>
    <row r="14" spans="2:6" ht="90" customHeight="1">
      <c r="B14" s="19" t="s">
        <v>7</v>
      </c>
      <c r="C14" s="15">
        <f>C15+C26+C28</f>
        <v>3405</v>
      </c>
      <c r="D14" s="10">
        <f>D15+D26+D28</f>
        <v>1510.2</v>
      </c>
      <c r="E14" s="3" t="s">
        <v>40</v>
      </c>
      <c r="F14" s="10">
        <f>F15+F26+F28</f>
        <v>1510.2</v>
      </c>
    </row>
    <row r="15" spans="2:6" ht="44.25" customHeight="1">
      <c r="B15" s="2" t="s">
        <v>6</v>
      </c>
      <c r="C15" s="10">
        <f>C16+C21+C24+C25</f>
        <v>2535</v>
      </c>
      <c r="D15" s="10">
        <f>D16+D21+D24+D25</f>
        <v>1226.1000000000001</v>
      </c>
      <c r="E15" s="14">
        <f>D15/C15</f>
        <v>0.48366863905325447</v>
      </c>
      <c r="F15" s="10">
        <f>F16+F21+F24+F25</f>
        <v>1226.1000000000001</v>
      </c>
    </row>
    <row r="16" spans="2:6" ht="38.25">
      <c r="B16" s="2" t="s">
        <v>31</v>
      </c>
      <c r="C16" s="12">
        <v>1755</v>
      </c>
      <c r="D16" s="18">
        <f>D17+D18+D19+D20</f>
        <v>764.5</v>
      </c>
      <c r="E16" s="14">
        <f t="shared" ref="E16:E30" si="0">D16/C16</f>
        <v>0.4356125356125356</v>
      </c>
      <c r="F16" s="11">
        <f>F17+F18+F19+F20</f>
        <v>764.5</v>
      </c>
    </row>
    <row r="17" spans="2:6" hidden="1">
      <c r="B17" s="2" t="s">
        <v>44</v>
      </c>
      <c r="C17" s="12"/>
      <c r="D17" s="18">
        <v>235</v>
      </c>
      <c r="E17" s="14" t="e">
        <f t="shared" si="0"/>
        <v>#DIV/0!</v>
      </c>
      <c r="F17" s="11">
        <v>235</v>
      </c>
    </row>
    <row r="18" spans="2:6" hidden="1">
      <c r="B18" s="2" t="s">
        <v>45</v>
      </c>
      <c r="C18" s="12"/>
      <c r="D18" s="18">
        <v>400</v>
      </c>
      <c r="E18" s="14" t="e">
        <f t="shared" si="0"/>
        <v>#DIV/0!</v>
      </c>
      <c r="F18" s="11">
        <v>400</v>
      </c>
    </row>
    <row r="19" spans="2:6" hidden="1">
      <c r="B19" s="2" t="s">
        <v>46</v>
      </c>
      <c r="C19" s="12"/>
      <c r="D19" s="18">
        <v>125</v>
      </c>
      <c r="E19" s="14" t="e">
        <f t="shared" si="0"/>
        <v>#DIV/0!</v>
      </c>
      <c r="F19" s="11">
        <v>125</v>
      </c>
    </row>
    <row r="20" spans="2:6" hidden="1">
      <c r="B20" s="2" t="s">
        <v>47</v>
      </c>
      <c r="C20" s="12"/>
      <c r="D20" s="18">
        <v>4.5</v>
      </c>
      <c r="E20" s="14" t="e">
        <f t="shared" si="0"/>
        <v>#DIV/0!</v>
      </c>
      <c r="F20" s="11">
        <f>1.4+3.1</f>
        <v>4.5</v>
      </c>
    </row>
    <row r="21" spans="2:6" ht="53.25" customHeight="1">
      <c r="B21" s="2" t="s">
        <v>32</v>
      </c>
      <c r="C21" s="12">
        <v>550</v>
      </c>
      <c r="D21" s="18">
        <f>D22+D23</f>
        <v>395.8</v>
      </c>
      <c r="E21" s="14">
        <f t="shared" si="0"/>
        <v>0.71963636363636363</v>
      </c>
      <c r="F21" s="11">
        <f>F22+F23</f>
        <v>395.8</v>
      </c>
    </row>
    <row r="22" spans="2:6" ht="21.75" hidden="1" customHeight="1">
      <c r="B22" s="2" t="s">
        <v>43</v>
      </c>
      <c r="C22" s="12"/>
      <c r="D22" s="18">
        <v>100</v>
      </c>
      <c r="E22" s="14" t="e">
        <f t="shared" si="0"/>
        <v>#DIV/0!</v>
      </c>
      <c r="F22" s="11">
        <v>100</v>
      </c>
    </row>
    <row r="23" spans="2:6" ht="14.25" hidden="1" customHeight="1">
      <c r="B23" s="2" t="s">
        <v>45</v>
      </c>
      <c r="C23" s="12"/>
      <c r="D23" s="18">
        <v>295.8</v>
      </c>
      <c r="E23" s="14" t="e">
        <f t="shared" si="0"/>
        <v>#DIV/0!</v>
      </c>
      <c r="F23" s="11">
        <v>295.8</v>
      </c>
    </row>
    <row r="24" spans="2:6" ht="76.5" customHeight="1">
      <c r="B24" s="2" t="s">
        <v>33</v>
      </c>
      <c r="C24" s="12">
        <v>200</v>
      </c>
      <c r="D24" s="18">
        <v>49.4</v>
      </c>
      <c r="E24" s="14">
        <f t="shared" si="0"/>
        <v>0.247</v>
      </c>
      <c r="F24" s="11">
        <v>49.4</v>
      </c>
    </row>
    <row r="25" spans="2:6" ht="25.5">
      <c r="B25" s="2" t="s">
        <v>34</v>
      </c>
      <c r="C25" s="12">
        <v>30</v>
      </c>
      <c r="D25" s="11">
        <v>16.399999999999999</v>
      </c>
      <c r="E25" s="14">
        <f t="shared" si="0"/>
        <v>0.54666666666666663</v>
      </c>
      <c r="F25" s="11">
        <v>16.399999999999999</v>
      </c>
    </row>
    <row r="26" spans="2:6" ht="25.5">
      <c r="B26" s="6" t="s">
        <v>23</v>
      </c>
      <c r="C26" s="10">
        <f>C27</f>
        <v>20</v>
      </c>
      <c r="D26" s="11">
        <f>D27</f>
        <v>15.8</v>
      </c>
      <c r="E26" s="14">
        <f t="shared" si="0"/>
        <v>0.79</v>
      </c>
      <c r="F26" s="11">
        <f>F27</f>
        <v>15.8</v>
      </c>
    </row>
    <row r="27" spans="2:6" ht="93.75" customHeight="1">
      <c r="B27" s="2" t="s">
        <v>25</v>
      </c>
      <c r="C27" s="10">
        <v>20</v>
      </c>
      <c r="D27" s="11">
        <v>15.8</v>
      </c>
      <c r="E27" s="14">
        <f t="shared" si="0"/>
        <v>0.79</v>
      </c>
      <c r="F27" s="11">
        <f>2.8+13</f>
        <v>15.8</v>
      </c>
    </row>
    <row r="28" spans="2:6" ht="28.5" customHeight="1">
      <c r="B28" s="2" t="s">
        <v>35</v>
      </c>
      <c r="C28" s="10">
        <f>C29+C30</f>
        <v>850</v>
      </c>
      <c r="D28" s="10">
        <f>D29+D30</f>
        <v>268.3</v>
      </c>
      <c r="E28" s="14">
        <f t="shared" si="0"/>
        <v>0.31564705882352945</v>
      </c>
      <c r="F28" s="10">
        <f>F29+F30</f>
        <v>268.3</v>
      </c>
    </row>
    <row r="29" spans="2:6" ht="17.25" customHeight="1">
      <c r="B29" s="2" t="s">
        <v>36</v>
      </c>
      <c r="C29" s="12">
        <v>200</v>
      </c>
      <c r="D29" s="18">
        <v>0</v>
      </c>
      <c r="E29" s="14">
        <f t="shared" si="0"/>
        <v>0</v>
      </c>
      <c r="F29" s="11"/>
    </row>
    <row r="30" spans="2:6" ht="28.5" customHeight="1">
      <c r="B30" s="2" t="s">
        <v>37</v>
      </c>
      <c r="C30" s="12">
        <v>650</v>
      </c>
      <c r="D30" s="18">
        <v>268.3</v>
      </c>
      <c r="E30" s="24">
        <f t="shared" si="0"/>
        <v>0.41276923076923078</v>
      </c>
      <c r="F30" s="11">
        <v>268.3</v>
      </c>
    </row>
    <row r="31" spans="2:6" ht="134.25" customHeight="1">
      <c r="B31" s="7" t="s">
        <v>5</v>
      </c>
      <c r="C31" s="16">
        <f>C36+C38+C40</f>
        <v>278</v>
      </c>
      <c r="D31" s="17">
        <f>D36+D38+D40</f>
        <v>75</v>
      </c>
      <c r="E31" s="6" t="s">
        <v>4</v>
      </c>
      <c r="F31" s="17">
        <f>F38</f>
        <v>75</v>
      </c>
    </row>
    <row r="32" spans="2:6" ht="25.5" hidden="1">
      <c r="B32" s="2" t="s">
        <v>3</v>
      </c>
      <c r="C32" s="10">
        <f>C33</f>
        <v>0</v>
      </c>
      <c r="D32" s="10">
        <f>D33</f>
        <v>0</v>
      </c>
      <c r="E32" s="4"/>
      <c r="F32" s="5">
        <f>+F33</f>
        <v>0</v>
      </c>
    </row>
    <row r="33" spans="2:6" ht="39" hidden="1">
      <c r="B33" s="2" t="s">
        <v>24</v>
      </c>
      <c r="C33" s="10">
        <v>0</v>
      </c>
      <c r="D33" s="11">
        <v>0</v>
      </c>
      <c r="E33" s="3" t="s">
        <v>2</v>
      </c>
      <c r="F33" s="11">
        <f>D33</f>
        <v>0</v>
      </c>
    </row>
    <row r="34" spans="2:6" ht="38.25" hidden="1">
      <c r="B34" s="2" t="s">
        <v>1</v>
      </c>
      <c r="C34" s="10">
        <f>C35</f>
        <v>0</v>
      </c>
      <c r="D34" s="10">
        <f>D35</f>
        <v>0</v>
      </c>
      <c r="E34" s="10"/>
      <c r="F34" s="10">
        <f>F35</f>
        <v>0</v>
      </c>
    </row>
    <row r="35" spans="2:6" ht="54.75" hidden="1" customHeight="1">
      <c r="B35" s="2" t="s">
        <v>0</v>
      </c>
      <c r="C35" s="10">
        <v>0</v>
      </c>
      <c r="D35" s="11">
        <v>0</v>
      </c>
      <c r="E35" s="3" t="s">
        <v>22</v>
      </c>
      <c r="F35" s="11">
        <f>D35</f>
        <v>0</v>
      </c>
    </row>
    <row r="36" spans="2:6" ht="39.75" customHeight="1">
      <c r="B36" s="2" t="s">
        <v>26</v>
      </c>
      <c r="C36" s="10">
        <f>C37</f>
        <v>20</v>
      </c>
      <c r="D36" s="11">
        <f>D37</f>
        <v>0</v>
      </c>
      <c r="E36" s="14">
        <f>D36/C36</f>
        <v>0</v>
      </c>
      <c r="F36" s="11">
        <f>F37</f>
        <v>0</v>
      </c>
    </row>
    <row r="37" spans="2:6" ht="55.5" customHeight="1">
      <c r="B37" s="2" t="s">
        <v>38</v>
      </c>
      <c r="C37" s="10">
        <v>20</v>
      </c>
      <c r="D37" s="11">
        <v>0</v>
      </c>
      <c r="E37" s="14">
        <f t="shared" ref="E37:E42" si="1">D37/C37</f>
        <v>0</v>
      </c>
      <c r="F37" s="11">
        <v>0</v>
      </c>
    </row>
    <row r="38" spans="2:6" ht="18" customHeight="1">
      <c r="B38" s="2" t="s">
        <v>27</v>
      </c>
      <c r="C38" s="10">
        <f>C39</f>
        <v>150</v>
      </c>
      <c r="D38" s="11">
        <f>D39</f>
        <v>75</v>
      </c>
      <c r="E38" s="14">
        <f t="shared" si="1"/>
        <v>0.5</v>
      </c>
      <c r="F38" s="11">
        <f>F39</f>
        <v>75</v>
      </c>
    </row>
    <row r="39" spans="2:6" ht="40.5" customHeight="1">
      <c r="B39" s="2" t="s">
        <v>39</v>
      </c>
      <c r="C39" s="10">
        <v>150</v>
      </c>
      <c r="D39" s="11">
        <v>75</v>
      </c>
      <c r="E39" s="14">
        <f t="shared" si="1"/>
        <v>0.5</v>
      </c>
      <c r="F39" s="11">
        <v>75</v>
      </c>
    </row>
    <row r="40" spans="2:6" ht="27" customHeight="1">
      <c r="B40" s="2" t="s">
        <v>28</v>
      </c>
      <c r="C40" s="10">
        <f>C41+C42</f>
        <v>108</v>
      </c>
      <c r="D40" s="10">
        <f>D42</f>
        <v>0</v>
      </c>
      <c r="E40" s="14">
        <f t="shared" si="1"/>
        <v>0</v>
      </c>
      <c r="F40" s="11">
        <f>F42</f>
        <v>0</v>
      </c>
    </row>
    <row r="41" spans="2:6" ht="41.25" customHeight="1">
      <c r="B41" s="2" t="s">
        <v>41</v>
      </c>
      <c r="C41" s="10">
        <v>38</v>
      </c>
      <c r="D41" s="10">
        <v>0</v>
      </c>
      <c r="E41" s="14">
        <f t="shared" si="1"/>
        <v>0</v>
      </c>
      <c r="F41" s="11"/>
    </row>
    <row r="42" spans="2:6" ht="29.25" customHeight="1">
      <c r="B42" s="2" t="s">
        <v>42</v>
      </c>
      <c r="C42" s="10">
        <v>70</v>
      </c>
      <c r="D42" s="11">
        <v>0</v>
      </c>
      <c r="E42" s="14">
        <f t="shared" si="1"/>
        <v>0</v>
      </c>
      <c r="F42" s="11">
        <f>D42</f>
        <v>0</v>
      </c>
    </row>
    <row r="44" spans="2:6">
      <c r="F44" s="13"/>
    </row>
  </sheetData>
  <mergeCells count="11">
    <mergeCell ref="E1:F1"/>
    <mergeCell ref="E2:F2"/>
    <mergeCell ref="E3:F3"/>
    <mergeCell ref="E4:F4"/>
    <mergeCell ref="B9:F9"/>
    <mergeCell ref="B11:B12"/>
    <mergeCell ref="E11:E12"/>
    <mergeCell ref="B6:F6"/>
    <mergeCell ref="B7:F7"/>
    <mergeCell ref="B8:F8"/>
    <mergeCell ref="B10:F10"/>
  </mergeCells>
  <pageMargins left="0.7" right="0.31" top="0.43" bottom="0.26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Культура и спорт</vt:lpstr>
    </vt:vector>
  </TitlesOfParts>
  <Company>RePack by SPecialiST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Ю. Жданова</dc:creator>
  <cp:lastModifiedBy>Жданова</cp:lastModifiedBy>
  <cp:lastPrinted>2021-08-03T13:11:38Z</cp:lastPrinted>
  <dcterms:created xsi:type="dcterms:W3CDTF">2015-03-03T08:41:10Z</dcterms:created>
  <dcterms:modified xsi:type="dcterms:W3CDTF">2021-08-03T13:11:52Z</dcterms:modified>
</cp:coreProperties>
</file>